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zaswonen-my.sharepoint.com/personal/yves_gassman_cazaswonen_nl/Documents/Bureaublad/YG/RVB/Back up Hans van Zwieten/RVB 2023/ANBI/"/>
    </mc:Choice>
  </mc:AlternateContent>
  <xr:revisionPtr revIDLastSave="0" documentId="8_{8BC2AA09-FFA0-4009-AE5E-BF8584BB1297}" xr6:coauthVersionLast="47" xr6:coauthVersionMax="47" xr10:uidLastSave="{00000000-0000-0000-0000-000000000000}"/>
  <bookViews>
    <workbookView xWindow="8430" yWindow="-16320" windowWidth="29040" windowHeight="15840" activeTab="1" xr2:uid="{48ED2393-9776-459A-8910-CBABE8618274}"/>
  </bookViews>
  <sheets>
    <sheet name="Financieel overzicht" sheetId="1" r:id="rId1"/>
    <sheet name="Begroting RV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B38" i="2"/>
  <c r="E35" i="2"/>
  <c r="K35" i="2" s="1"/>
  <c r="E31" i="2"/>
  <c r="K31" i="2" s="1"/>
  <c r="E30" i="2"/>
  <c r="K30" i="2" s="1"/>
  <c r="E29" i="2"/>
  <c r="K29" i="2" s="1"/>
  <c r="E28" i="2"/>
  <c r="K28" i="2" s="1"/>
  <c r="E27" i="2"/>
  <c r="K27" i="2" s="1"/>
  <c r="H18" i="2"/>
  <c r="E18" i="2"/>
  <c r="B18" i="2"/>
  <c r="K17" i="2"/>
  <c r="E37" i="2" s="1"/>
  <c r="K16" i="2"/>
  <c r="E36" i="2" s="1"/>
  <c r="K36" i="2" s="1"/>
  <c r="K14" i="2"/>
  <c r="E33" i="2" s="1"/>
  <c r="K33" i="2" s="1"/>
  <c r="K13" i="2"/>
  <c r="E32" i="2" s="1"/>
  <c r="K32" i="2" s="1"/>
  <c r="K11" i="2"/>
  <c r="K10" i="2"/>
  <c r="K9" i="2"/>
  <c r="K8" i="2"/>
  <c r="K7" i="2"/>
  <c r="K6" i="2"/>
  <c r="E26" i="2" s="1"/>
  <c r="K26" i="2" s="1"/>
  <c r="K5" i="2"/>
  <c r="E25" i="2" s="1"/>
  <c r="J35" i="1"/>
  <c r="I35" i="1"/>
  <c r="G35" i="1"/>
  <c r="F35" i="1"/>
  <c r="I6" i="1"/>
  <c r="F6" i="1"/>
  <c r="K25" i="2" l="1"/>
  <c r="E34" i="2"/>
  <c r="K34" i="2" s="1"/>
  <c r="K18" i="2"/>
  <c r="E38" i="2" l="1"/>
  <c r="K38" i="2"/>
</calcChain>
</file>

<file path=xl/sharedStrings.xml><?xml version="1.0" encoding="utf-8"?>
<sst xmlns="http://schemas.openxmlformats.org/spreadsheetml/2006/main" count="141" uniqueCount="56">
  <si>
    <t>Financieel overzicht Ronde Venen Belang</t>
  </si>
  <si>
    <t>2023/ (verwachting)</t>
  </si>
  <si>
    <t>Saldo</t>
  </si>
  <si>
    <t xml:space="preserve"> </t>
  </si>
  <si>
    <t>Beginsaldo Bestuursrekening</t>
  </si>
  <si>
    <t>Beginsaldo DirectKwartaalSparen</t>
  </si>
  <si>
    <t>Beginsaldo kas</t>
  </si>
  <si>
    <t>Subtotaal</t>
  </si>
  <si>
    <t>Inkomsten</t>
  </si>
  <si>
    <t>Uitgaven</t>
  </si>
  <si>
    <t>Contributie leden</t>
  </si>
  <si>
    <t>Afdracht raadsleden</t>
  </si>
  <si>
    <t>Afdracht wethouders</t>
  </si>
  <si>
    <t>Gemeente DRV ondersteuning bestuur</t>
  </si>
  <si>
    <t>Campagnekosten / PR activiteiten</t>
  </si>
  <si>
    <t>Sponsoring</t>
  </si>
  <si>
    <t>Drukkerij Schilperoord</t>
  </si>
  <si>
    <t xml:space="preserve">Ledendag </t>
  </si>
  <si>
    <t>Bijdrage fractie eten</t>
  </si>
  <si>
    <t>Hervormde gemeente huur zaal 2x</t>
  </si>
  <si>
    <t>Spoorhuis huur</t>
  </si>
  <si>
    <t>Wander Island</t>
  </si>
  <si>
    <t>Meerbode/Groene Venen &amp; kranten</t>
  </si>
  <si>
    <t>Bijdreage advertentiekosten</t>
  </si>
  <si>
    <t>Bankkosten</t>
  </si>
  <si>
    <t>Leaseweb</t>
  </si>
  <si>
    <t>Bloemen dodenherdenking</t>
  </si>
  <si>
    <t>Kerstlichtjes verzorgingshuizen</t>
  </si>
  <si>
    <t>Overige kosten intern</t>
  </si>
  <si>
    <t xml:space="preserve">Internet kosten </t>
  </si>
  <si>
    <t>Benodigdheden lunch</t>
  </si>
  <si>
    <t>Rente inkomsten</t>
  </si>
  <si>
    <t>Overige kosten algemeen</t>
  </si>
  <si>
    <t>Studio Snoek</t>
  </si>
  <si>
    <t>Totaal</t>
  </si>
  <si>
    <t>Begroting, bedragen in euro</t>
  </si>
  <si>
    <t xml:space="preserve">inflatie </t>
  </si>
  <si>
    <t>Opbrengsten</t>
  </si>
  <si>
    <t>Kosten</t>
  </si>
  <si>
    <t>Raadsleden</t>
  </si>
  <si>
    <t>Bestuurskosten</t>
  </si>
  <si>
    <t>Wethouders</t>
  </si>
  <si>
    <t>PR en activiteiten</t>
  </si>
  <si>
    <t xml:space="preserve">Leden </t>
  </si>
  <si>
    <t>ALV Zaalhuur / Versnaperingen</t>
  </si>
  <si>
    <t>Bijdrage gemeente</t>
  </si>
  <si>
    <t>Subsidie</t>
  </si>
  <si>
    <t>Sponsering donaties</t>
  </si>
  <si>
    <t>Activiteiteninkomsten</t>
  </si>
  <si>
    <t>Leden dag</t>
  </si>
  <si>
    <t>Acties</t>
  </si>
  <si>
    <t>Internet</t>
  </si>
  <si>
    <t>Kosten aanpassing site</t>
  </si>
  <si>
    <t>Krant</t>
  </si>
  <si>
    <t>Campagne</t>
  </si>
  <si>
    <t>Campagne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</si>
</sst>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5" xfId="0" applyFont="1" applyFill="1" applyBorder="1"/>
    <xf numFmtId="44" fontId="0" fillId="2" borderId="5" xfId="0" applyNumberForma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0" borderId="2" xfId="0" applyBorder="1"/>
    <xf numFmtId="0" fontId="0" fillId="2" borderId="0" xfId="0" applyFill="1" applyBorder="1"/>
    <xf numFmtId="0" fontId="1" fillId="2" borderId="0" xfId="0" applyFont="1" applyFill="1" applyBorder="1"/>
    <xf numFmtId="44" fontId="0" fillId="2" borderId="0" xfId="0" applyNumberFormat="1" applyFill="1" applyBorder="1"/>
    <xf numFmtId="44" fontId="1" fillId="2" borderId="0" xfId="0" applyNumberFormat="1" applyFont="1" applyFill="1" applyBorder="1"/>
    <xf numFmtId="44" fontId="1" fillId="2" borderId="2" xfId="0" applyNumberFormat="1" applyFont="1" applyFill="1" applyBorder="1"/>
    <xf numFmtId="44" fontId="1" fillId="2" borderId="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3" borderId="0" xfId="0" applyFont="1" applyFill="1"/>
    <xf numFmtId="0" fontId="1" fillId="4" borderId="0" xfId="0" applyFont="1" applyFill="1"/>
    <xf numFmtId="10" fontId="2" fillId="3" borderId="0" xfId="0" applyNumberFormat="1" applyFont="1" applyFill="1"/>
    <xf numFmtId="0" fontId="0" fillId="4" borderId="0" xfId="0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0" fillId="6" borderId="9" xfId="0" applyFill="1" applyBorder="1"/>
    <xf numFmtId="44" fontId="0" fillId="6" borderId="10" xfId="0" applyNumberFormat="1" applyFill="1" applyBorder="1"/>
    <xf numFmtId="0" fontId="0" fillId="6" borderId="10" xfId="0" applyFill="1" applyBorder="1"/>
    <xf numFmtId="44" fontId="0" fillId="6" borderId="11" xfId="0" applyNumberFormat="1" applyFill="1" applyBorder="1"/>
    <xf numFmtId="0" fontId="3" fillId="6" borderId="9" xfId="0" applyFont="1" applyFill="1" applyBorder="1"/>
    <xf numFmtId="0" fontId="0" fillId="6" borderId="4" xfId="0" applyFill="1" applyBorder="1"/>
    <xf numFmtId="44" fontId="0" fillId="6" borderId="0" xfId="0" applyNumberFormat="1" applyFill="1"/>
    <xf numFmtId="0" fontId="0" fillId="6" borderId="0" xfId="0" applyFill="1"/>
    <xf numFmtId="44" fontId="0" fillId="6" borderId="5" xfId="0" applyNumberFormat="1" applyFill="1" applyBorder="1"/>
    <xf numFmtId="0" fontId="3" fillId="6" borderId="4" xfId="0" applyFont="1" applyFill="1" applyBorder="1"/>
    <xf numFmtId="0" fontId="1" fillId="5" borderId="6" xfId="0" applyFont="1" applyFill="1" applyBorder="1"/>
    <xf numFmtId="44" fontId="1" fillId="5" borderId="7" xfId="0" applyNumberFormat="1" applyFont="1" applyFill="1" applyBorder="1"/>
    <xf numFmtId="0" fontId="1" fillId="5" borderId="7" xfId="0" applyFont="1" applyFill="1" applyBorder="1"/>
    <xf numFmtId="44" fontId="1" fillId="5" borderId="8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D1F1-F571-45D7-A5C9-D5FE2FBCDE10}">
  <dimension ref="A1:J35"/>
  <sheetViews>
    <sheetView workbookViewId="0">
      <selection activeCell="L28" sqref="L28"/>
    </sheetView>
  </sheetViews>
  <sheetFormatPr defaultRowHeight="14.25" x14ac:dyDescent="0.45"/>
  <cols>
    <col min="6" max="6" width="12.06640625" customWidth="1"/>
    <col min="7" max="7" width="12.1328125" customWidth="1"/>
    <col min="8" max="8" width="5.53125" customWidth="1"/>
    <col min="9" max="9" width="11.9296875" customWidth="1"/>
    <col min="10" max="10" width="11.265625" customWidth="1"/>
  </cols>
  <sheetData>
    <row r="1" spans="1:10" x14ac:dyDescent="0.45">
      <c r="A1" s="1" t="s">
        <v>0</v>
      </c>
      <c r="B1" s="2"/>
      <c r="C1" s="2"/>
      <c r="D1" s="2"/>
      <c r="E1" s="2"/>
      <c r="F1" s="2">
        <v>2022</v>
      </c>
      <c r="G1" s="2"/>
      <c r="H1" s="9"/>
      <c r="I1" s="2" t="s">
        <v>1</v>
      </c>
      <c r="J1" s="3"/>
    </row>
    <row r="2" spans="1:10" x14ac:dyDescent="0.45">
      <c r="A2" s="4"/>
      <c r="B2" s="10"/>
      <c r="C2" s="10"/>
      <c r="D2" s="10"/>
      <c r="E2" s="10"/>
      <c r="F2" s="11" t="s">
        <v>2</v>
      </c>
      <c r="G2" s="11" t="s">
        <v>3</v>
      </c>
      <c r="H2" s="11"/>
      <c r="I2" s="11" t="s">
        <v>2</v>
      </c>
      <c r="J2" s="5" t="s">
        <v>3</v>
      </c>
    </row>
    <row r="3" spans="1:10" x14ac:dyDescent="0.45">
      <c r="A3" s="4" t="s">
        <v>4</v>
      </c>
      <c r="B3" s="10"/>
      <c r="C3" s="10"/>
      <c r="D3" s="10"/>
      <c r="E3" s="10"/>
      <c r="F3" s="12">
        <v>7173.35</v>
      </c>
      <c r="G3" s="12">
        <v>0</v>
      </c>
      <c r="H3" s="12"/>
      <c r="I3" s="12">
        <v>2206.98</v>
      </c>
      <c r="J3" s="6"/>
    </row>
    <row r="4" spans="1:10" x14ac:dyDescent="0.45">
      <c r="A4" s="4" t="s">
        <v>5</v>
      </c>
      <c r="B4" s="10"/>
      <c r="C4" s="10"/>
      <c r="D4" s="10"/>
      <c r="E4" s="10"/>
      <c r="F4" s="12">
        <v>5003.6499999999996</v>
      </c>
      <c r="G4" s="12">
        <v>0</v>
      </c>
      <c r="H4" s="12"/>
      <c r="I4" s="12">
        <v>3000</v>
      </c>
      <c r="J4" s="6"/>
    </row>
    <row r="5" spans="1:10" x14ac:dyDescent="0.45">
      <c r="A5" s="4" t="s">
        <v>6</v>
      </c>
      <c r="B5" s="10"/>
      <c r="C5" s="10"/>
      <c r="D5" s="10"/>
      <c r="E5" s="10"/>
      <c r="F5" s="12">
        <v>41.4</v>
      </c>
      <c r="G5" s="12">
        <v>0</v>
      </c>
      <c r="H5" s="12"/>
      <c r="I5" s="12">
        <v>0</v>
      </c>
      <c r="J5" s="6"/>
    </row>
    <row r="6" spans="1:10" x14ac:dyDescent="0.45">
      <c r="A6" s="7" t="s">
        <v>7</v>
      </c>
      <c r="B6" s="10"/>
      <c r="C6" s="10"/>
      <c r="D6" s="10"/>
      <c r="E6" s="10"/>
      <c r="F6" s="13">
        <f>SUM(F3:F5)</f>
        <v>12218.4</v>
      </c>
      <c r="G6" s="10"/>
      <c r="H6" s="10"/>
      <c r="I6" s="13">
        <f>SUM(I3:I5)</f>
        <v>5206.9799999999996</v>
      </c>
      <c r="J6" s="8"/>
    </row>
    <row r="7" spans="1:10" x14ac:dyDescent="0.45">
      <c r="A7" s="4"/>
      <c r="B7" s="10"/>
      <c r="C7" s="10"/>
      <c r="D7" s="10"/>
      <c r="E7" s="10"/>
      <c r="F7" s="11"/>
      <c r="G7" s="11"/>
      <c r="H7" s="11"/>
      <c r="I7" s="11"/>
      <c r="J7" s="5"/>
    </row>
    <row r="8" spans="1:10" x14ac:dyDescent="0.45">
      <c r="A8" s="4"/>
      <c r="B8" s="10"/>
      <c r="C8" s="10"/>
      <c r="D8" s="10"/>
      <c r="E8" s="10"/>
      <c r="F8" s="12"/>
      <c r="G8" s="12"/>
      <c r="H8" s="12"/>
      <c r="I8" s="12"/>
      <c r="J8" s="6"/>
    </row>
    <row r="9" spans="1:10" x14ac:dyDescent="0.45">
      <c r="A9" s="16"/>
      <c r="B9" s="17"/>
      <c r="C9" s="17"/>
      <c r="D9" s="17"/>
      <c r="E9" s="17"/>
      <c r="F9" s="2" t="s">
        <v>8</v>
      </c>
      <c r="G9" s="2" t="s">
        <v>9</v>
      </c>
      <c r="H9" s="2"/>
      <c r="I9" s="2" t="s">
        <v>8</v>
      </c>
      <c r="J9" s="3" t="s">
        <v>9</v>
      </c>
    </row>
    <row r="10" spans="1:10" x14ac:dyDescent="0.45">
      <c r="A10" s="4" t="s">
        <v>10</v>
      </c>
      <c r="B10" s="10"/>
      <c r="C10" s="10"/>
      <c r="D10" s="10"/>
      <c r="E10" s="10"/>
      <c r="F10" s="12">
        <v>1132.5</v>
      </c>
      <c r="G10" s="12">
        <v>0</v>
      </c>
      <c r="H10" s="12"/>
      <c r="I10" s="12">
        <v>1329</v>
      </c>
      <c r="J10" s="6"/>
    </row>
    <row r="11" spans="1:10" x14ac:dyDescent="0.45">
      <c r="A11" s="4" t="s">
        <v>11</v>
      </c>
      <c r="B11" s="10"/>
      <c r="C11" s="10"/>
      <c r="D11" s="10"/>
      <c r="E11" s="10"/>
      <c r="F11" s="12">
        <v>5050</v>
      </c>
      <c r="G11" s="12">
        <v>0</v>
      </c>
      <c r="H11" s="12"/>
      <c r="I11" s="12">
        <v>6150</v>
      </c>
      <c r="J11" s="6"/>
    </row>
    <row r="12" spans="1:10" x14ac:dyDescent="0.45">
      <c r="A12" s="4" t="s">
        <v>12</v>
      </c>
      <c r="B12" s="10"/>
      <c r="C12" s="10"/>
      <c r="D12" s="10"/>
      <c r="E12" s="10"/>
      <c r="F12" s="12">
        <v>1400</v>
      </c>
      <c r="G12" s="12">
        <v>0</v>
      </c>
      <c r="H12" s="12"/>
      <c r="I12" s="12">
        <v>2400</v>
      </c>
      <c r="J12" s="6"/>
    </row>
    <row r="13" spans="1:10" x14ac:dyDescent="0.45">
      <c r="A13" s="4" t="s">
        <v>13</v>
      </c>
      <c r="B13" s="10"/>
      <c r="C13" s="10"/>
      <c r="D13" s="10"/>
      <c r="E13" s="10" t="s">
        <v>3</v>
      </c>
      <c r="F13" s="12">
        <v>0</v>
      </c>
      <c r="G13" s="12">
        <v>0</v>
      </c>
      <c r="H13" s="12" t="s">
        <v>3</v>
      </c>
      <c r="I13" s="12">
        <v>0</v>
      </c>
      <c r="J13" s="6"/>
    </row>
    <row r="14" spans="1:10" x14ac:dyDescent="0.45">
      <c r="A14" s="4" t="s">
        <v>14</v>
      </c>
      <c r="B14" s="10"/>
      <c r="C14" s="10"/>
      <c r="D14" s="10"/>
      <c r="E14" s="10"/>
      <c r="F14" s="12">
        <v>0</v>
      </c>
      <c r="G14" s="12">
        <v>15373.56</v>
      </c>
      <c r="H14" s="12"/>
      <c r="I14" s="12">
        <v>0</v>
      </c>
      <c r="J14" s="6">
        <v>371.83</v>
      </c>
    </row>
    <row r="15" spans="1:10" x14ac:dyDescent="0.45">
      <c r="A15" s="4" t="s">
        <v>15</v>
      </c>
      <c r="B15" s="10"/>
      <c r="C15" s="10"/>
      <c r="D15" s="10"/>
      <c r="E15" s="10"/>
      <c r="F15" s="12">
        <v>2000</v>
      </c>
      <c r="G15" s="12">
        <v>0</v>
      </c>
      <c r="H15" s="12"/>
      <c r="I15" s="12">
        <v>0</v>
      </c>
      <c r="J15" s="6"/>
    </row>
    <row r="16" spans="1:10" x14ac:dyDescent="0.45">
      <c r="A16" s="4" t="s">
        <v>16</v>
      </c>
      <c r="B16" s="10"/>
      <c r="C16" s="10"/>
      <c r="D16" s="10"/>
      <c r="E16" s="10"/>
      <c r="F16" s="12">
        <v>0</v>
      </c>
      <c r="G16" s="12">
        <v>0</v>
      </c>
      <c r="H16" s="12"/>
      <c r="I16" s="12">
        <v>0</v>
      </c>
      <c r="J16" s="6"/>
    </row>
    <row r="17" spans="1:10" x14ac:dyDescent="0.45">
      <c r="A17" s="4" t="s">
        <v>17</v>
      </c>
      <c r="B17" s="10"/>
      <c r="C17" s="10"/>
      <c r="D17" s="10"/>
      <c r="E17" s="10"/>
      <c r="F17" s="12">
        <v>0</v>
      </c>
      <c r="G17" s="12">
        <v>0</v>
      </c>
      <c r="H17" s="12"/>
      <c r="I17" s="12">
        <v>0</v>
      </c>
      <c r="J17" s="6">
        <v>377.3</v>
      </c>
    </row>
    <row r="18" spans="1:10" x14ac:dyDescent="0.45">
      <c r="A18" s="4" t="s">
        <v>18</v>
      </c>
      <c r="B18" s="10"/>
      <c r="C18" s="10"/>
      <c r="D18" s="10"/>
      <c r="E18" s="10"/>
      <c r="F18" s="12">
        <v>0</v>
      </c>
      <c r="G18" s="12">
        <v>0</v>
      </c>
      <c r="H18" s="12"/>
      <c r="I18" s="12">
        <v>0</v>
      </c>
      <c r="J18" s="6">
        <v>261.8</v>
      </c>
    </row>
    <row r="19" spans="1:10" x14ac:dyDescent="0.45">
      <c r="A19" s="4" t="s">
        <v>19</v>
      </c>
      <c r="B19" s="10"/>
      <c r="C19" s="10"/>
      <c r="D19" s="10"/>
      <c r="E19" s="10"/>
      <c r="F19" s="12">
        <v>0</v>
      </c>
      <c r="G19" s="12">
        <v>0</v>
      </c>
      <c r="H19" s="12"/>
      <c r="I19" s="12">
        <v>0</v>
      </c>
      <c r="J19" s="6">
        <v>127.57</v>
      </c>
    </row>
    <row r="20" spans="1:10" x14ac:dyDescent="0.45">
      <c r="A20" s="4" t="s">
        <v>20</v>
      </c>
      <c r="B20" s="10"/>
      <c r="C20" s="10"/>
      <c r="D20" s="10"/>
      <c r="E20" s="10"/>
      <c r="F20" s="12">
        <v>0</v>
      </c>
      <c r="G20" s="12">
        <v>540.4</v>
      </c>
      <c r="H20" s="12"/>
      <c r="I20" s="12">
        <v>0</v>
      </c>
      <c r="J20" s="6"/>
    </row>
    <row r="21" spans="1:10" x14ac:dyDescent="0.45">
      <c r="A21" s="4" t="s">
        <v>21</v>
      </c>
      <c r="B21" s="10"/>
      <c r="C21" s="10"/>
      <c r="D21" s="10"/>
      <c r="E21" s="10"/>
      <c r="F21" s="12">
        <v>0</v>
      </c>
      <c r="G21" s="12">
        <v>126.8</v>
      </c>
      <c r="H21" s="12"/>
      <c r="I21" s="12">
        <v>0</v>
      </c>
      <c r="J21" s="6"/>
    </row>
    <row r="22" spans="1:10" x14ac:dyDescent="0.45">
      <c r="A22" s="4" t="s">
        <v>22</v>
      </c>
      <c r="B22" s="10"/>
      <c r="C22" s="10"/>
      <c r="D22" s="10"/>
      <c r="E22" s="10"/>
      <c r="F22" s="12">
        <v>0</v>
      </c>
      <c r="G22" s="12">
        <v>0</v>
      </c>
      <c r="H22" s="12"/>
      <c r="I22" s="12">
        <v>0</v>
      </c>
      <c r="J22" s="6">
        <v>544.5</v>
      </c>
    </row>
    <row r="23" spans="1:10" x14ac:dyDescent="0.45">
      <c r="A23" s="4" t="s">
        <v>23</v>
      </c>
      <c r="B23" s="10"/>
      <c r="C23" s="10"/>
      <c r="D23" s="10"/>
      <c r="E23" s="10"/>
      <c r="F23" s="12">
        <v>0</v>
      </c>
      <c r="G23" s="12">
        <v>0</v>
      </c>
      <c r="H23" s="12"/>
      <c r="I23" s="12">
        <v>0</v>
      </c>
      <c r="J23" s="6"/>
    </row>
    <row r="24" spans="1:10" x14ac:dyDescent="0.45">
      <c r="A24" s="4" t="s">
        <v>24</v>
      </c>
      <c r="B24" s="10"/>
      <c r="C24" s="10"/>
      <c r="D24" s="10"/>
      <c r="E24" s="10"/>
      <c r="F24" s="12">
        <v>0</v>
      </c>
      <c r="G24" s="12">
        <v>170.95</v>
      </c>
      <c r="H24" s="12"/>
      <c r="I24" s="12">
        <v>0</v>
      </c>
      <c r="J24" s="6">
        <v>162.36000000000001</v>
      </c>
    </row>
    <row r="25" spans="1:10" x14ac:dyDescent="0.45">
      <c r="A25" s="4" t="s">
        <v>25</v>
      </c>
      <c r="B25" s="10"/>
      <c r="C25" s="10"/>
      <c r="D25" s="10"/>
      <c r="E25" s="10"/>
      <c r="F25" s="12">
        <v>0</v>
      </c>
      <c r="G25" s="12">
        <v>131.12</v>
      </c>
      <c r="H25" s="12"/>
      <c r="I25" s="12">
        <v>0</v>
      </c>
      <c r="J25" s="6">
        <v>144.83000000000001</v>
      </c>
    </row>
    <row r="26" spans="1:10" x14ac:dyDescent="0.45">
      <c r="A26" s="4" t="s">
        <v>26</v>
      </c>
      <c r="B26" s="10"/>
      <c r="C26" s="10"/>
      <c r="D26" s="10"/>
      <c r="E26" s="10"/>
      <c r="F26" s="12">
        <v>0</v>
      </c>
      <c r="G26" s="12">
        <v>88.75</v>
      </c>
      <c r="H26" s="12"/>
      <c r="I26" s="12">
        <v>0</v>
      </c>
      <c r="J26" s="6">
        <v>50</v>
      </c>
    </row>
    <row r="27" spans="1:10" x14ac:dyDescent="0.45">
      <c r="A27" s="4" t="s">
        <v>27</v>
      </c>
      <c r="B27" s="10"/>
      <c r="C27" s="10"/>
      <c r="D27" s="10"/>
      <c r="E27" s="10"/>
      <c r="F27" s="12">
        <v>0</v>
      </c>
      <c r="G27" s="12">
        <v>99.5</v>
      </c>
      <c r="H27" s="12"/>
      <c r="I27" s="12">
        <v>0</v>
      </c>
      <c r="J27" s="6">
        <v>0</v>
      </c>
    </row>
    <row r="28" spans="1:10" x14ac:dyDescent="0.45">
      <c r="A28" s="4" t="s">
        <v>28</v>
      </c>
      <c r="B28" s="10"/>
      <c r="C28" s="10"/>
      <c r="D28" s="10"/>
      <c r="E28" s="10"/>
      <c r="F28" s="12">
        <v>0</v>
      </c>
      <c r="G28" s="12">
        <v>0</v>
      </c>
      <c r="H28" s="12"/>
      <c r="I28" s="12">
        <v>0</v>
      </c>
      <c r="J28" s="6">
        <v>117.5</v>
      </c>
    </row>
    <row r="29" spans="1:10" x14ac:dyDescent="0.45">
      <c r="A29" s="4" t="s">
        <v>29</v>
      </c>
      <c r="B29" s="10"/>
      <c r="C29" s="10"/>
      <c r="D29" s="10"/>
      <c r="E29" s="10"/>
      <c r="F29" s="12">
        <v>0</v>
      </c>
      <c r="G29" s="12">
        <v>0</v>
      </c>
      <c r="H29" s="12"/>
      <c r="I29" s="12">
        <v>0</v>
      </c>
      <c r="J29" s="6">
        <v>108.9</v>
      </c>
    </row>
    <row r="30" spans="1:10" x14ac:dyDescent="0.45">
      <c r="A30" s="4" t="s">
        <v>30</v>
      </c>
      <c r="B30" s="10"/>
      <c r="C30" s="10"/>
      <c r="D30" s="10"/>
      <c r="E30" s="10"/>
      <c r="F30" s="12">
        <v>0</v>
      </c>
      <c r="G30" s="12">
        <v>63.11</v>
      </c>
      <c r="H30" s="12"/>
      <c r="I30" s="12">
        <v>0</v>
      </c>
      <c r="J30" s="6">
        <v>0</v>
      </c>
    </row>
    <row r="31" spans="1:10" x14ac:dyDescent="0.45">
      <c r="A31" s="4" t="s">
        <v>31</v>
      </c>
      <c r="B31" s="10"/>
      <c r="C31" s="10"/>
      <c r="D31" s="10"/>
      <c r="E31" s="10"/>
      <c r="F31" s="12"/>
      <c r="G31" s="12"/>
      <c r="H31" s="12"/>
      <c r="I31" s="12">
        <v>41.88</v>
      </c>
      <c r="J31" s="6"/>
    </row>
    <row r="32" spans="1:10" x14ac:dyDescent="0.45">
      <c r="A32" s="4" t="s">
        <v>32</v>
      </c>
      <c r="B32" s="10"/>
      <c r="C32" s="10"/>
      <c r="D32" s="10"/>
      <c r="E32" s="10"/>
      <c r="F32" s="10"/>
      <c r="G32" s="10"/>
      <c r="H32" s="10"/>
      <c r="I32" s="10"/>
      <c r="J32" s="6">
        <v>466.28</v>
      </c>
    </row>
    <row r="33" spans="1:10" x14ac:dyDescent="0.45">
      <c r="A33" s="4" t="s">
        <v>33</v>
      </c>
      <c r="B33" s="10"/>
      <c r="C33" s="10"/>
      <c r="D33" s="10"/>
      <c r="E33" s="10"/>
      <c r="F33" s="12"/>
      <c r="G33" s="12"/>
      <c r="H33" s="12"/>
      <c r="I33" s="12"/>
      <c r="J33" s="6">
        <v>290.39999999999998</v>
      </c>
    </row>
    <row r="34" spans="1:10" x14ac:dyDescent="0.45">
      <c r="A34" s="4"/>
      <c r="B34" s="10"/>
      <c r="C34" s="10"/>
      <c r="D34" s="10"/>
      <c r="E34" s="10"/>
      <c r="F34" s="12"/>
      <c r="G34" s="12"/>
      <c r="H34" s="12"/>
      <c r="I34" s="12"/>
      <c r="J34" s="6"/>
    </row>
    <row r="35" spans="1:10" x14ac:dyDescent="0.45">
      <c r="A35" s="1" t="s">
        <v>34</v>
      </c>
      <c r="B35" s="2"/>
      <c r="C35" s="2"/>
      <c r="D35" s="2"/>
      <c r="E35" s="2"/>
      <c r="F35" s="14">
        <f>SUM(F10:F31)</f>
        <v>9582.5</v>
      </c>
      <c r="G35" s="14">
        <f>SUM(G10:G31)</f>
        <v>16594.190000000002</v>
      </c>
      <c r="H35" s="14"/>
      <c r="I35" s="14">
        <f>SUM(I10:I31)</f>
        <v>9920.8799999999992</v>
      </c>
      <c r="J35" s="15">
        <f>SUM(J10:J33)</f>
        <v>3023.27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B1E3-09AB-4AC3-84D8-CE07E77C6A0B}">
  <dimension ref="A1:O55"/>
  <sheetViews>
    <sheetView tabSelected="1" workbookViewId="0">
      <selection activeCell="Q23" sqref="Q23"/>
    </sheetView>
  </sheetViews>
  <sheetFormatPr defaultRowHeight="14.25" x14ac:dyDescent="0.45"/>
  <cols>
    <col min="1" max="1" width="19.19921875" customWidth="1"/>
    <col min="2" max="2" width="10.53125" customWidth="1"/>
    <col min="3" max="3" width="3.46484375" customWidth="1"/>
    <col min="4" max="4" width="27.06640625" customWidth="1"/>
    <col min="5" max="5" width="12.6640625" customWidth="1"/>
    <col min="7" max="7" width="19.46484375" customWidth="1"/>
    <col min="8" max="8" width="11.86328125" customWidth="1"/>
    <col min="9" max="9" width="3.46484375" customWidth="1"/>
    <col min="10" max="10" width="26.9296875" customWidth="1"/>
    <col min="11" max="11" width="12" customWidth="1"/>
  </cols>
  <sheetData>
    <row r="1" spans="1:15" x14ac:dyDescent="0.45">
      <c r="A1" s="18" t="s">
        <v>35</v>
      </c>
      <c r="B1" s="18"/>
      <c r="C1" s="18"/>
      <c r="D1" s="18"/>
      <c r="E1" s="18"/>
      <c r="F1" s="19"/>
      <c r="G1" s="18" t="s">
        <v>35</v>
      </c>
      <c r="H1" s="18"/>
      <c r="I1" s="18"/>
      <c r="J1" s="18" t="s">
        <v>36</v>
      </c>
      <c r="K1" s="20">
        <v>0.1</v>
      </c>
      <c r="L1" s="21"/>
      <c r="M1" s="21"/>
      <c r="N1" s="21"/>
      <c r="O1" s="21"/>
    </row>
    <row r="2" spans="1:15" x14ac:dyDescent="0.45">
      <c r="A2" s="22">
        <v>2023</v>
      </c>
      <c r="B2" s="23"/>
      <c r="C2" s="23"/>
      <c r="D2" s="23" t="s">
        <v>3</v>
      </c>
      <c r="E2" s="24"/>
      <c r="F2" s="19"/>
      <c r="G2" s="22">
        <v>2024</v>
      </c>
      <c r="H2" s="23"/>
      <c r="I2" s="23"/>
      <c r="J2" s="23" t="s">
        <v>3</v>
      </c>
      <c r="K2" s="24"/>
      <c r="L2" s="19"/>
      <c r="M2" s="21"/>
      <c r="N2" s="21"/>
      <c r="O2" s="21"/>
    </row>
    <row r="3" spans="1:15" x14ac:dyDescent="0.45">
      <c r="A3" s="25"/>
      <c r="B3" s="26" t="s">
        <v>37</v>
      </c>
      <c r="C3" s="26"/>
      <c r="D3" s="26"/>
      <c r="E3" s="27" t="s">
        <v>38</v>
      </c>
      <c r="F3" s="19"/>
      <c r="G3" s="25"/>
      <c r="H3" s="26" t="s">
        <v>37</v>
      </c>
      <c r="I3" s="26"/>
      <c r="J3" s="26"/>
      <c r="K3" s="27" t="s">
        <v>38</v>
      </c>
      <c r="L3" s="19"/>
      <c r="M3" s="21"/>
      <c r="N3" s="21"/>
      <c r="O3" s="21"/>
    </row>
    <row r="4" spans="1:15" x14ac:dyDescent="0.45">
      <c r="A4" s="28" t="s">
        <v>39</v>
      </c>
      <c r="B4" s="29">
        <v>6000</v>
      </c>
      <c r="C4" s="29"/>
      <c r="D4" s="30" t="s">
        <v>40</v>
      </c>
      <c r="E4" s="31">
        <v>0</v>
      </c>
      <c r="F4" s="21"/>
      <c r="G4" s="32" t="s">
        <v>39</v>
      </c>
      <c r="H4" s="29">
        <v>6000</v>
      </c>
      <c r="I4" s="29"/>
      <c r="J4" s="30" t="s">
        <v>40</v>
      </c>
      <c r="K4" s="31">
        <v>50</v>
      </c>
      <c r="L4" s="21"/>
      <c r="M4" s="21"/>
      <c r="N4" s="21"/>
      <c r="O4" s="21"/>
    </row>
    <row r="5" spans="1:15" x14ac:dyDescent="0.45">
      <c r="A5" s="33" t="s">
        <v>41</v>
      </c>
      <c r="B5" s="34">
        <v>2400</v>
      </c>
      <c r="C5" s="34"/>
      <c r="D5" s="35" t="s">
        <v>42</v>
      </c>
      <c r="E5" s="36">
        <v>371.83</v>
      </c>
      <c r="F5" s="21"/>
      <c r="G5" s="37" t="s">
        <v>41</v>
      </c>
      <c r="H5" s="34">
        <v>2400</v>
      </c>
      <c r="I5" s="34"/>
      <c r="J5" s="35" t="s">
        <v>42</v>
      </c>
      <c r="K5" s="36">
        <f>SUM(E5*K1)+(E5)</f>
        <v>409.01299999999998</v>
      </c>
      <c r="L5" s="21"/>
      <c r="M5" s="21"/>
      <c r="N5" s="21"/>
      <c r="O5" s="21"/>
    </row>
    <row r="6" spans="1:15" x14ac:dyDescent="0.45">
      <c r="A6" s="33" t="s">
        <v>43</v>
      </c>
      <c r="B6" s="34">
        <v>1280</v>
      </c>
      <c r="C6" s="34"/>
      <c r="D6" s="35" t="s">
        <v>44</v>
      </c>
      <c r="E6" s="36">
        <v>127.57</v>
      </c>
      <c r="F6" s="21"/>
      <c r="G6" s="37" t="s">
        <v>43</v>
      </c>
      <c r="H6" s="34">
        <v>1280</v>
      </c>
      <c r="I6" s="34"/>
      <c r="J6" s="35" t="s">
        <v>44</v>
      </c>
      <c r="K6" s="36">
        <f>SUM(E6*K1)+(E6)</f>
        <v>140.327</v>
      </c>
      <c r="L6" s="21"/>
      <c r="M6" s="21"/>
      <c r="N6" s="21"/>
      <c r="O6" s="21"/>
    </row>
    <row r="7" spans="1:15" x14ac:dyDescent="0.45">
      <c r="A7" s="33" t="s">
        <v>45</v>
      </c>
      <c r="B7" s="34">
        <v>0</v>
      </c>
      <c r="C7" s="34"/>
      <c r="D7" s="35"/>
      <c r="E7" s="36"/>
      <c r="F7" s="21"/>
      <c r="G7" s="37" t="s">
        <v>46</v>
      </c>
      <c r="H7" s="34">
        <v>0</v>
      </c>
      <c r="I7" s="34"/>
      <c r="J7" s="35"/>
      <c r="K7" s="36">
        <f>SUM(E7*K1)+(E7)</f>
        <v>0</v>
      </c>
      <c r="L7" s="21"/>
      <c r="M7" s="21"/>
      <c r="N7" s="21"/>
      <c r="O7" s="21"/>
    </row>
    <row r="8" spans="1:15" x14ac:dyDescent="0.45">
      <c r="A8" s="33" t="s">
        <v>47</v>
      </c>
      <c r="B8" s="34">
        <v>0</v>
      </c>
      <c r="C8" s="34"/>
      <c r="D8" s="35" t="s">
        <v>18</v>
      </c>
      <c r="E8" s="36">
        <v>261.8</v>
      </c>
      <c r="F8" s="21"/>
      <c r="G8" s="37" t="s">
        <v>47</v>
      </c>
      <c r="H8" s="34">
        <v>0</v>
      </c>
      <c r="I8" s="34"/>
      <c r="J8" s="35" t="s">
        <v>18</v>
      </c>
      <c r="K8" s="36">
        <f>SUM(E8*K1)+(E8)</f>
        <v>287.98</v>
      </c>
      <c r="L8" s="21"/>
      <c r="M8" s="21"/>
      <c r="N8" s="21"/>
      <c r="O8" s="21"/>
    </row>
    <row r="9" spans="1:15" x14ac:dyDescent="0.45">
      <c r="A9" s="33" t="s">
        <v>48</v>
      </c>
      <c r="B9" s="34">
        <v>0</v>
      </c>
      <c r="C9" s="34"/>
      <c r="D9" s="35" t="s">
        <v>49</v>
      </c>
      <c r="E9" s="36">
        <v>377.3</v>
      </c>
      <c r="F9" s="21"/>
      <c r="G9" s="37" t="s">
        <v>48</v>
      </c>
      <c r="H9" s="34">
        <v>0</v>
      </c>
      <c r="I9" s="34"/>
      <c r="J9" s="35" t="s">
        <v>49</v>
      </c>
      <c r="K9" s="36">
        <f>SUM(E9*K1)+(E9)</f>
        <v>415.03000000000003</v>
      </c>
      <c r="L9" s="21"/>
      <c r="M9" s="21"/>
      <c r="N9" s="21"/>
      <c r="O9" s="21"/>
    </row>
    <row r="10" spans="1:15" x14ac:dyDescent="0.45">
      <c r="A10" s="33" t="s">
        <v>50</v>
      </c>
      <c r="B10" s="34">
        <v>0</v>
      </c>
      <c r="C10" s="34"/>
      <c r="D10" s="35" t="s">
        <v>24</v>
      </c>
      <c r="E10" s="36">
        <v>162.36000000000001</v>
      </c>
      <c r="F10" s="21"/>
      <c r="G10" s="37" t="s">
        <v>50</v>
      </c>
      <c r="H10" s="34">
        <v>0</v>
      </c>
      <c r="I10" s="34"/>
      <c r="J10" s="35" t="s">
        <v>24</v>
      </c>
      <c r="K10" s="36">
        <f>SUM(E10*K1)+(E10)</f>
        <v>178.596</v>
      </c>
      <c r="L10" s="21"/>
      <c r="M10" s="21"/>
      <c r="N10" s="21"/>
      <c r="O10" s="21"/>
    </row>
    <row r="11" spans="1:15" x14ac:dyDescent="0.45">
      <c r="A11" s="33"/>
      <c r="B11" s="34"/>
      <c r="C11" s="34"/>
      <c r="D11" s="35" t="s">
        <v>51</v>
      </c>
      <c r="E11" s="36">
        <v>144.83000000000001</v>
      </c>
      <c r="F11" s="21"/>
      <c r="G11" s="33"/>
      <c r="H11" s="34"/>
      <c r="I11" s="34"/>
      <c r="J11" s="35" t="s">
        <v>51</v>
      </c>
      <c r="K11" s="36">
        <f>SUM(E11*K1)+(E11)</f>
        <v>159.31300000000002</v>
      </c>
      <c r="L11" s="21"/>
      <c r="M11" s="21"/>
      <c r="N11" s="21"/>
      <c r="O11" s="21"/>
    </row>
    <row r="12" spans="1:15" x14ac:dyDescent="0.45">
      <c r="A12" s="33"/>
      <c r="B12" s="34"/>
      <c r="C12" s="34"/>
      <c r="D12" s="35" t="s">
        <v>52</v>
      </c>
      <c r="E12" s="36">
        <v>108.9</v>
      </c>
      <c r="F12" s="21"/>
      <c r="G12" s="33"/>
      <c r="H12" s="34"/>
      <c r="I12" s="34"/>
      <c r="J12" s="35" t="s">
        <v>52</v>
      </c>
      <c r="K12" s="36">
        <v>0</v>
      </c>
      <c r="L12" s="21"/>
      <c r="M12" s="21"/>
      <c r="N12" s="21"/>
      <c r="O12" s="21"/>
    </row>
    <row r="13" spans="1:15" x14ac:dyDescent="0.45">
      <c r="A13" s="33"/>
      <c r="B13" s="34"/>
      <c r="C13" s="34"/>
      <c r="D13" s="35" t="s">
        <v>26</v>
      </c>
      <c r="E13" s="36">
        <v>50</v>
      </c>
      <c r="F13" s="21"/>
      <c r="G13" s="33"/>
      <c r="H13" s="34"/>
      <c r="I13" s="34"/>
      <c r="J13" s="35" t="s">
        <v>26</v>
      </c>
      <c r="K13" s="36">
        <f>SUM(E13*K1)+(E13)</f>
        <v>55</v>
      </c>
      <c r="L13" s="21"/>
      <c r="M13" s="21"/>
      <c r="N13" s="21"/>
      <c r="O13" s="21"/>
    </row>
    <row r="14" spans="1:15" x14ac:dyDescent="0.45">
      <c r="A14" s="33"/>
      <c r="B14" s="34"/>
      <c r="C14" s="34"/>
      <c r="D14" s="35" t="s">
        <v>28</v>
      </c>
      <c r="E14" s="36">
        <v>120.1</v>
      </c>
      <c r="F14" s="21"/>
      <c r="G14" s="33"/>
      <c r="H14" s="34"/>
      <c r="I14" s="34"/>
      <c r="J14" s="35" t="s">
        <v>28</v>
      </c>
      <c r="K14" s="36">
        <f>SUM(E14*K1)+(E14)</f>
        <v>132.10999999999999</v>
      </c>
      <c r="L14" s="21"/>
      <c r="M14" s="21"/>
      <c r="N14" s="21"/>
      <c r="O14" s="21"/>
    </row>
    <row r="15" spans="1:15" x14ac:dyDescent="0.45">
      <c r="A15" s="33"/>
      <c r="B15" s="34"/>
      <c r="C15" s="34"/>
      <c r="D15" s="35" t="s">
        <v>30</v>
      </c>
      <c r="E15" s="36">
        <v>0</v>
      </c>
      <c r="F15" s="21"/>
      <c r="G15" s="33"/>
      <c r="H15" s="34"/>
      <c r="I15" s="34"/>
      <c r="J15" s="35" t="s">
        <v>30</v>
      </c>
      <c r="K15" s="36">
        <v>0</v>
      </c>
      <c r="L15" s="21"/>
      <c r="M15" s="21"/>
      <c r="N15" s="21"/>
      <c r="O15" s="21"/>
    </row>
    <row r="16" spans="1:15" x14ac:dyDescent="0.45">
      <c r="A16" s="33"/>
      <c r="B16" s="34"/>
      <c r="C16" s="34"/>
      <c r="D16" s="35" t="s">
        <v>53</v>
      </c>
      <c r="E16" s="36">
        <v>544.5</v>
      </c>
      <c r="F16" s="21"/>
      <c r="G16" s="33"/>
      <c r="H16" s="34"/>
      <c r="I16" s="34"/>
      <c r="J16" s="35" t="s">
        <v>53</v>
      </c>
      <c r="K16" s="36">
        <f>SUM(E16*K1)+(E16)</f>
        <v>598.95000000000005</v>
      </c>
      <c r="L16" s="21"/>
      <c r="M16" s="21"/>
      <c r="N16" s="21"/>
      <c r="O16" s="21"/>
    </row>
    <row r="17" spans="1:15" x14ac:dyDescent="0.45">
      <c r="A17" s="33"/>
      <c r="B17" s="34"/>
      <c r="C17" s="34"/>
      <c r="D17" s="35" t="s">
        <v>54</v>
      </c>
      <c r="E17" s="36">
        <v>0</v>
      </c>
      <c r="F17" s="21"/>
      <c r="G17" s="33"/>
      <c r="H17" s="34"/>
      <c r="I17" s="34"/>
      <c r="J17" s="35" t="s">
        <v>54</v>
      </c>
      <c r="K17" s="36">
        <f>SUM(E17*K1)+(E17)</f>
        <v>0</v>
      </c>
      <c r="L17" s="21"/>
      <c r="M17" s="21"/>
      <c r="N17" s="21"/>
      <c r="O17" s="21"/>
    </row>
    <row r="18" spans="1:15" x14ac:dyDescent="0.45">
      <c r="A18" s="38" t="s">
        <v>34</v>
      </c>
      <c r="B18" s="39">
        <f>SUM(B4:B17)</f>
        <v>9680</v>
      </c>
      <c r="C18" s="39"/>
      <c r="D18" s="40"/>
      <c r="E18" s="41">
        <f>SUM(E4:E17)</f>
        <v>2269.19</v>
      </c>
      <c r="F18" s="19"/>
      <c r="G18" s="38"/>
      <c r="H18" s="39">
        <f>SUM(H4:H17)</f>
        <v>9680</v>
      </c>
      <c r="I18" s="39"/>
      <c r="J18" s="40"/>
      <c r="K18" s="41">
        <f>SUM(K4:K17)</f>
        <v>2426.319</v>
      </c>
      <c r="L18" s="19"/>
      <c r="M18" s="19"/>
      <c r="N18" s="19"/>
      <c r="O18" s="19"/>
    </row>
    <row r="19" spans="1:15" x14ac:dyDescent="0.4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4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45">
      <c r="A21" s="18" t="s">
        <v>35</v>
      </c>
      <c r="B21" s="18"/>
      <c r="C21" s="18"/>
      <c r="D21" s="18" t="s">
        <v>36</v>
      </c>
      <c r="E21" s="20">
        <v>0.1</v>
      </c>
      <c r="F21" s="19"/>
      <c r="G21" s="18" t="s">
        <v>35</v>
      </c>
      <c r="H21" s="18"/>
      <c r="I21" s="18"/>
      <c r="J21" s="18" t="s">
        <v>36</v>
      </c>
      <c r="K21" s="20">
        <v>0.1</v>
      </c>
      <c r="L21" s="21"/>
      <c r="M21" s="21"/>
      <c r="N21" s="21"/>
      <c r="O21" s="21"/>
    </row>
    <row r="22" spans="1:15" x14ac:dyDescent="0.45">
      <c r="A22" s="22">
        <v>2025</v>
      </c>
      <c r="B22" s="23"/>
      <c r="C22" s="23"/>
      <c r="D22" s="23" t="s">
        <v>3</v>
      </c>
      <c r="E22" s="24"/>
      <c r="F22" s="19"/>
      <c r="G22" s="22">
        <v>2026</v>
      </c>
      <c r="H22" s="23"/>
      <c r="I22" s="23"/>
      <c r="J22" s="23" t="s">
        <v>3</v>
      </c>
      <c r="K22" s="24"/>
      <c r="L22" s="21"/>
      <c r="M22" s="21"/>
      <c r="N22" s="21"/>
      <c r="O22" s="21"/>
    </row>
    <row r="23" spans="1:15" x14ac:dyDescent="0.45">
      <c r="A23" s="25"/>
      <c r="B23" s="26" t="s">
        <v>37</v>
      </c>
      <c r="C23" s="26"/>
      <c r="D23" s="26"/>
      <c r="E23" s="27" t="s">
        <v>38</v>
      </c>
      <c r="F23" s="19"/>
      <c r="G23" s="25"/>
      <c r="H23" s="26" t="s">
        <v>37</v>
      </c>
      <c r="I23" s="26"/>
      <c r="J23" s="26"/>
      <c r="K23" s="27" t="s">
        <v>38</v>
      </c>
      <c r="L23" s="21"/>
      <c r="M23" s="21"/>
      <c r="N23" s="21"/>
      <c r="O23" s="21"/>
    </row>
    <row r="24" spans="1:15" x14ac:dyDescent="0.45">
      <c r="A24" s="32" t="s">
        <v>39</v>
      </c>
      <c r="B24" s="29">
        <v>6000</v>
      </c>
      <c r="C24" s="29"/>
      <c r="D24" s="30" t="s">
        <v>40</v>
      </c>
      <c r="E24" s="31">
        <v>100</v>
      </c>
      <c r="F24" s="21"/>
      <c r="G24" s="32" t="s">
        <v>39</v>
      </c>
      <c r="H24" s="29">
        <v>3750</v>
      </c>
      <c r="I24" s="29"/>
      <c r="J24" s="30" t="s">
        <v>40</v>
      </c>
      <c r="K24" s="31">
        <v>200</v>
      </c>
      <c r="L24" s="21"/>
      <c r="M24" s="21"/>
      <c r="N24" s="21"/>
      <c r="O24" s="21"/>
    </row>
    <row r="25" spans="1:15" x14ac:dyDescent="0.45">
      <c r="A25" s="37" t="s">
        <v>41</v>
      </c>
      <c r="B25" s="34">
        <v>2400</v>
      </c>
      <c r="C25" s="34"/>
      <c r="D25" s="35" t="s">
        <v>42</v>
      </c>
      <c r="E25" s="36">
        <f>SUM(K5*E21)+(K5)</f>
        <v>449.91429999999997</v>
      </c>
      <c r="F25" s="21"/>
      <c r="G25" s="37" t="s">
        <v>41</v>
      </c>
      <c r="H25" s="34">
        <v>600</v>
      </c>
      <c r="I25" s="34"/>
      <c r="J25" s="35" t="s">
        <v>42</v>
      </c>
      <c r="K25" s="36">
        <f>SUM(E25*K21)+(E25)</f>
        <v>494.90572999999995</v>
      </c>
      <c r="L25" s="21"/>
      <c r="M25" s="21"/>
      <c r="N25" s="21"/>
      <c r="O25" s="21"/>
    </row>
    <row r="26" spans="1:15" x14ac:dyDescent="0.45">
      <c r="A26" s="37" t="s">
        <v>43</v>
      </c>
      <c r="B26" s="34">
        <v>1280</v>
      </c>
      <c r="C26" s="34"/>
      <c r="D26" s="35" t="s">
        <v>44</v>
      </c>
      <c r="E26" s="36">
        <f>SUM(K6*E21)+(K6)</f>
        <v>154.3597</v>
      </c>
      <c r="F26" s="21"/>
      <c r="G26" s="37" t="s">
        <v>43</v>
      </c>
      <c r="H26" s="34">
        <v>1280</v>
      </c>
      <c r="I26" s="34"/>
      <c r="J26" s="35" t="s">
        <v>44</v>
      </c>
      <c r="K26" s="36">
        <f>SUM(E26*K21)+(E26)</f>
        <v>169.79567</v>
      </c>
      <c r="L26" s="21"/>
      <c r="M26" s="21"/>
      <c r="N26" s="21"/>
      <c r="O26" s="21"/>
    </row>
    <row r="27" spans="1:15" x14ac:dyDescent="0.45">
      <c r="A27" s="37" t="s">
        <v>46</v>
      </c>
      <c r="B27" s="34">
        <v>0</v>
      </c>
      <c r="C27" s="34"/>
      <c r="D27" s="35"/>
      <c r="E27" s="36">
        <f>SUM(K7*E21)+(K7)</f>
        <v>0</v>
      </c>
      <c r="F27" s="21"/>
      <c r="G27" s="37" t="s">
        <v>46</v>
      </c>
      <c r="H27" s="34">
        <v>0</v>
      </c>
      <c r="I27" s="34"/>
      <c r="J27" s="35"/>
      <c r="K27" s="36">
        <f>SUM(E27*K21)+(E27)</f>
        <v>0</v>
      </c>
      <c r="L27" s="21"/>
      <c r="M27" s="21"/>
      <c r="N27" s="21"/>
      <c r="O27" s="21"/>
    </row>
    <row r="28" spans="1:15" x14ac:dyDescent="0.45">
      <c r="A28" s="37" t="s">
        <v>47</v>
      </c>
      <c r="B28" s="34">
        <v>0</v>
      </c>
      <c r="C28" s="34"/>
      <c r="D28" s="35" t="s">
        <v>18</v>
      </c>
      <c r="E28" s="36">
        <f>SUM(K8*E21)+(K8)</f>
        <v>316.77800000000002</v>
      </c>
      <c r="F28" s="21"/>
      <c r="G28" s="37" t="s">
        <v>47</v>
      </c>
      <c r="H28" s="34">
        <v>0</v>
      </c>
      <c r="I28" s="34"/>
      <c r="J28" s="35" t="s">
        <v>18</v>
      </c>
      <c r="K28" s="36">
        <f>SUM(E28*K21)+(E28)</f>
        <v>348.45580000000001</v>
      </c>
      <c r="L28" s="21"/>
      <c r="M28" s="21"/>
      <c r="N28" s="21"/>
      <c r="O28" s="21"/>
    </row>
    <row r="29" spans="1:15" x14ac:dyDescent="0.45">
      <c r="A29" s="37" t="s">
        <v>48</v>
      </c>
      <c r="B29" s="34">
        <v>0</v>
      </c>
      <c r="C29" s="34"/>
      <c r="D29" s="35" t="s">
        <v>49</v>
      </c>
      <c r="E29" s="36">
        <f>SUM(K9*E21)+(K9)</f>
        <v>456.53300000000002</v>
      </c>
      <c r="F29" s="21"/>
      <c r="G29" s="37" t="s">
        <v>48</v>
      </c>
      <c r="H29" s="34">
        <v>0</v>
      </c>
      <c r="I29" s="34"/>
      <c r="J29" s="35" t="s">
        <v>49</v>
      </c>
      <c r="K29" s="36">
        <f>SUM(E29*K21)+(E29)</f>
        <v>502.18630000000002</v>
      </c>
      <c r="L29" s="21"/>
      <c r="M29" s="21"/>
      <c r="N29" s="21"/>
      <c r="O29" s="21"/>
    </row>
    <row r="30" spans="1:15" x14ac:dyDescent="0.45">
      <c r="A30" s="37" t="s">
        <v>50</v>
      </c>
      <c r="B30" s="34">
        <v>0</v>
      </c>
      <c r="C30" s="34"/>
      <c r="D30" s="35" t="s">
        <v>24</v>
      </c>
      <c r="E30" s="36">
        <f>SUM(K10*E21)+(K10)</f>
        <v>196.4556</v>
      </c>
      <c r="F30" s="21"/>
      <c r="G30" s="37" t="s">
        <v>50</v>
      </c>
      <c r="H30" s="34">
        <v>0</v>
      </c>
      <c r="I30" s="34"/>
      <c r="J30" s="35" t="s">
        <v>24</v>
      </c>
      <c r="K30" s="36">
        <f>SUM(E30*K21)+(E30)</f>
        <v>216.10115999999999</v>
      </c>
      <c r="L30" s="21"/>
      <c r="M30" s="21"/>
      <c r="N30" s="21"/>
      <c r="O30" s="21"/>
    </row>
    <row r="31" spans="1:15" x14ac:dyDescent="0.45">
      <c r="A31" s="33"/>
      <c r="B31" s="34"/>
      <c r="C31" s="34"/>
      <c r="D31" s="35" t="s">
        <v>51</v>
      </c>
      <c r="E31" s="36">
        <f>SUM(K11*E21)+(K11)</f>
        <v>175.24430000000001</v>
      </c>
      <c r="F31" s="21"/>
      <c r="G31" s="33"/>
      <c r="H31" s="34"/>
      <c r="I31" s="34"/>
      <c r="J31" s="35" t="s">
        <v>51</v>
      </c>
      <c r="K31" s="36">
        <f>SUM(E31*K21)+(E31)</f>
        <v>192.76873000000001</v>
      </c>
      <c r="L31" s="21"/>
      <c r="M31" s="21"/>
      <c r="N31" s="21"/>
      <c r="O31" s="21"/>
    </row>
    <row r="32" spans="1:15" x14ac:dyDescent="0.45">
      <c r="A32" s="33"/>
      <c r="B32" s="34"/>
      <c r="C32" s="34"/>
      <c r="D32" s="35" t="s">
        <v>52</v>
      </c>
      <c r="E32" s="36">
        <f>SUM(K13*E21)+(K13)</f>
        <v>60.5</v>
      </c>
      <c r="F32" s="21"/>
      <c r="G32" s="33"/>
      <c r="H32" s="34"/>
      <c r="I32" s="34"/>
      <c r="J32" s="35" t="s">
        <v>52</v>
      </c>
      <c r="K32" s="36">
        <f>SUM(E32*K21)+(E32)</f>
        <v>66.55</v>
      </c>
      <c r="L32" s="21"/>
      <c r="M32" s="21"/>
      <c r="N32" s="21"/>
      <c r="O32" s="21"/>
    </row>
    <row r="33" spans="1:15" x14ac:dyDescent="0.45">
      <c r="A33" s="33"/>
      <c r="B33" s="34"/>
      <c r="C33" s="34"/>
      <c r="D33" s="35" t="s">
        <v>26</v>
      </c>
      <c r="E33" s="36">
        <f>SUM(K14*E21)+(K14)</f>
        <v>145.32099999999997</v>
      </c>
      <c r="F33" s="21"/>
      <c r="G33" s="33"/>
      <c r="H33" s="34"/>
      <c r="I33" s="34"/>
      <c r="J33" s="35" t="s">
        <v>26</v>
      </c>
      <c r="K33" s="36">
        <f>SUM(E33*K21)+(E33)</f>
        <v>159.85309999999996</v>
      </c>
      <c r="L33" s="21"/>
      <c r="M33" s="21"/>
      <c r="N33" s="21"/>
      <c r="O33" s="21"/>
    </row>
    <row r="34" spans="1:15" x14ac:dyDescent="0.45">
      <c r="A34" s="33"/>
      <c r="B34" s="34"/>
      <c r="C34" s="34"/>
      <c r="D34" s="35" t="s">
        <v>28</v>
      </c>
      <c r="E34" s="36">
        <f>SUM(K14*E21)+(K14)</f>
        <v>145.32099999999997</v>
      </c>
      <c r="F34" s="21"/>
      <c r="G34" s="33"/>
      <c r="H34" s="34"/>
      <c r="I34" s="34"/>
      <c r="J34" s="35" t="s">
        <v>28</v>
      </c>
      <c r="K34" s="36">
        <f>SUM(E34*K21)+(E34)</f>
        <v>159.85309999999996</v>
      </c>
      <c r="L34" s="21"/>
      <c r="M34" s="21"/>
      <c r="N34" s="21"/>
      <c r="O34" s="21"/>
    </row>
    <row r="35" spans="1:15" x14ac:dyDescent="0.45">
      <c r="A35" s="33"/>
      <c r="B35" s="34"/>
      <c r="C35" s="34"/>
      <c r="D35" s="35" t="s">
        <v>30</v>
      </c>
      <c r="E35" s="36">
        <f>SUM(K15*E21)+(K15)</f>
        <v>0</v>
      </c>
      <c r="F35" s="21"/>
      <c r="G35" s="33"/>
      <c r="H35" s="34"/>
      <c r="I35" s="34"/>
      <c r="J35" s="35" t="s">
        <v>30</v>
      </c>
      <c r="K35" s="36">
        <f>SUM(E35*K21)+(E35)</f>
        <v>0</v>
      </c>
      <c r="L35" s="21"/>
      <c r="M35" s="21"/>
      <c r="N35" s="21"/>
      <c r="O35" s="21"/>
    </row>
    <row r="36" spans="1:15" x14ac:dyDescent="0.45">
      <c r="A36" s="33"/>
      <c r="B36" s="34"/>
      <c r="C36" s="34"/>
      <c r="D36" s="35" t="s">
        <v>53</v>
      </c>
      <c r="E36" s="36">
        <f>SUM(K16*E21)+(K16)</f>
        <v>658.84500000000003</v>
      </c>
      <c r="F36" s="21"/>
      <c r="G36" s="33"/>
      <c r="H36" s="34"/>
      <c r="I36" s="34"/>
      <c r="J36" s="35" t="s">
        <v>53</v>
      </c>
      <c r="K36" s="36">
        <f>SUM(E36*K21)+(E36)</f>
        <v>724.72950000000003</v>
      </c>
      <c r="L36" s="21"/>
      <c r="M36" s="21"/>
      <c r="N36" s="21"/>
      <c r="O36" s="21"/>
    </row>
    <row r="37" spans="1:15" x14ac:dyDescent="0.45">
      <c r="A37" s="33"/>
      <c r="B37" s="34"/>
      <c r="C37" s="34"/>
      <c r="D37" s="35" t="s">
        <v>54</v>
      </c>
      <c r="E37" s="36">
        <f>SUM(K17*E21)+(K17)</f>
        <v>0</v>
      </c>
      <c r="F37" s="21"/>
      <c r="G37" s="33"/>
      <c r="H37" s="34"/>
      <c r="I37" s="34"/>
      <c r="J37" s="35" t="s">
        <v>55</v>
      </c>
      <c r="K37" s="36">
        <v>22000</v>
      </c>
      <c r="L37" s="21"/>
      <c r="M37" s="21"/>
      <c r="N37" s="21"/>
      <c r="O37" s="21"/>
    </row>
    <row r="38" spans="1:15" x14ac:dyDescent="0.45">
      <c r="A38" s="38"/>
      <c r="B38" s="39">
        <f>SUM(B24:B37)</f>
        <v>9680</v>
      </c>
      <c r="C38" s="39"/>
      <c r="D38" s="40"/>
      <c r="E38" s="41">
        <f>SUM(E24:E37)</f>
        <v>2859.2718999999997</v>
      </c>
      <c r="F38" s="19"/>
      <c r="G38" s="38"/>
      <c r="H38" s="39">
        <f>SUM(H24:H37)</f>
        <v>5630</v>
      </c>
      <c r="I38" s="39"/>
      <c r="J38" s="40"/>
      <c r="K38" s="41">
        <f>SUM(K24:K37)</f>
        <v>25235.199089999998</v>
      </c>
      <c r="L38" s="21"/>
      <c r="M38" s="21"/>
      <c r="N38" s="21"/>
      <c r="O38" s="21"/>
    </row>
    <row r="39" spans="1:15" x14ac:dyDescent="0.4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4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4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4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4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4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4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4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4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4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4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4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4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4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4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Financieel overzicht</vt:lpstr>
      <vt:lpstr>Begroting RVB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Gassman</dc:creator>
  <cp:lastModifiedBy>Yves Gassman</cp:lastModifiedBy>
  <dcterms:created xsi:type="dcterms:W3CDTF">2023-11-09T19:46:54Z</dcterms:created>
  <dcterms:modified xsi:type="dcterms:W3CDTF">2023-11-09T19:57:46Z</dcterms:modified>
</cp:coreProperties>
</file>